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oosters\"/>
    </mc:Choice>
  </mc:AlternateContent>
  <xr:revisionPtr revIDLastSave="0" documentId="13_ncr:1_{D8FF72CE-2299-463C-A3C4-E6BD090A6315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Preekrooster 2025" sheetId="1" r:id="rId1"/>
  </sheets>
  <definedNames>
    <definedName name="_xlnm.Print_Area" localSheetId="0">'Preekrooster 2025'!$A$1:$K$65</definedName>
    <definedName name="_xlnm.Print_Titles" localSheetId="0">'Preekrooster 2025'!$1:$2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E65" i="1"/>
  <c r="C65" i="1"/>
  <c r="A4" i="1"/>
  <c r="A5" i="1" s="1"/>
  <c r="A6" i="1" s="1"/>
  <c r="A7" i="1" s="1"/>
  <c r="A8" i="1" s="1"/>
  <c r="A9" i="1" s="1"/>
  <c r="A10" i="1" s="1"/>
  <c r="A11" i="1" s="1"/>
  <c r="A12" i="1" s="1"/>
  <c r="H65" i="1"/>
  <c r="I65" i="1"/>
  <c r="K65" i="1"/>
  <c r="R65" i="1"/>
  <c r="Q65" i="1"/>
  <c r="P65" i="1"/>
  <c r="O65" i="1"/>
  <c r="N65" i="1"/>
  <c r="M65" i="1"/>
  <c r="A13" i="1" l="1"/>
  <c r="A14" i="1"/>
  <c r="A15" i="1" s="1"/>
  <c r="A16" i="1" s="1"/>
  <c r="A17" i="1" s="1"/>
  <c r="A18" i="1" s="1"/>
  <c r="A19" i="1" s="1"/>
  <c r="A21" i="1" s="1"/>
  <c r="A22" i="1" s="1"/>
  <c r="A23" i="1" s="1"/>
  <c r="A24" i="1" s="1"/>
  <c r="A25" i="1" l="1"/>
  <c r="A26" i="1" s="1"/>
  <c r="A27" i="1" s="1"/>
  <c r="A28" i="1" s="1"/>
  <c r="A29" i="1" s="1"/>
  <c r="A30" i="1" l="1"/>
  <c r="A31" i="1"/>
  <c r="A32" i="1" s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l="1"/>
  <c r="A55" i="1" s="1"/>
  <c r="A56" i="1" s="1"/>
  <c r="A57" i="1" s="1"/>
  <c r="A58" i="1" s="1"/>
  <c r="A59" i="1" s="1"/>
  <c r="A60" i="1" s="1"/>
  <c r="A61" i="1" l="1"/>
  <c r="A64" i="1" s="1"/>
  <c r="A63" i="1"/>
</calcChain>
</file>

<file path=xl/sharedStrings.xml><?xml version="1.0" encoding="utf-8"?>
<sst xmlns="http://schemas.openxmlformats.org/spreadsheetml/2006/main" count="202" uniqueCount="100">
  <si>
    <t>Amandelhof</t>
  </si>
  <si>
    <t>Nieuwjaarsdag</t>
  </si>
  <si>
    <t>Biddag</t>
  </si>
  <si>
    <t>1e Paasdag</t>
  </si>
  <si>
    <t>Hemelvaartsdag</t>
  </si>
  <si>
    <t>1e Pinksterdag</t>
  </si>
  <si>
    <t>1e Advent</t>
  </si>
  <si>
    <t>2e Advent</t>
  </si>
  <si>
    <t>3e Advent</t>
  </si>
  <si>
    <t>4e Advent</t>
  </si>
  <si>
    <t>Kerstnacht</t>
  </si>
  <si>
    <t>1e Kerstdag</t>
  </si>
  <si>
    <t>aantal diensten:</t>
  </si>
  <si>
    <t>Preekrooster  2025</t>
  </si>
  <si>
    <t>Oudjaarsdag</t>
  </si>
  <si>
    <t>ds. F. van Roest</t>
  </si>
  <si>
    <t>ds. J. van Dijk</t>
  </si>
  <si>
    <t>ds. N. de Boo</t>
  </si>
  <si>
    <t>ds. G.M. van Meijeren</t>
  </si>
  <si>
    <t>Ds. Maaike de Goei-Jansma</t>
  </si>
  <si>
    <t>bijzonderheden</t>
  </si>
  <si>
    <t>voorganger</t>
  </si>
  <si>
    <t xml:space="preserve">Dronkert </t>
  </si>
  <si>
    <t>Dronkert</t>
  </si>
  <si>
    <t>Werelddiak.</t>
  </si>
  <si>
    <t>Aswoensdag</t>
  </si>
  <si>
    <t>1e Veertigd.</t>
  </si>
  <si>
    <t>2e Veertigd</t>
  </si>
  <si>
    <t>3e Veertigd</t>
  </si>
  <si>
    <t>Palmzondag</t>
  </si>
  <si>
    <t xml:space="preserve">aantal </t>
  </si>
  <si>
    <t>vak/vrij</t>
  </si>
  <si>
    <t>gastvoorg.</t>
  </si>
  <si>
    <t>Zeist-west</t>
  </si>
  <si>
    <t>geen dienst</t>
  </si>
  <si>
    <t>oecumenisch</t>
  </si>
  <si>
    <t>ds Tineke Dronkert</t>
  </si>
  <si>
    <t>Kerkendag Zeist</t>
  </si>
  <si>
    <t>ZWO</t>
  </si>
  <si>
    <t>5e Veertigd</t>
  </si>
  <si>
    <t>meivakantie</t>
  </si>
  <si>
    <t>X</t>
  </si>
  <si>
    <t>Gedachteniszondag</t>
  </si>
  <si>
    <t>witte donderdag</t>
  </si>
  <si>
    <t>Boete en inkeervesper</t>
  </si>
  <si>
    <t>goede vrijdag</t>
  </si>
  <si>
    <t>stille zaterdag</t>
  </si>
  <si>
    <t>zomervakantie</t>
  </si>
  <si>
    <t>herfstvakantie</t>
  </si>
  <si>
    <t>Israelzondag</t>
  </si>
  <si>
    <t>voorjaarsvakantie</t>
  </si>
  <si>
    <t>Gebedsweek / NLG</t>
  </si>
  <si>
    <t>ZW gesloten!</t>
  </si>
  <si>
    <t xml:space="preserve">afsluiting seizoen </t>
  </si>
  <si>
    <t>wijk</t>
  </si>
  <si>
    <t>50 jr kerkgebouw ZW</t>
  </si>
  <si>
    <t>???</t>
  </si>
  <si>
    <t>ds. H.J. van der Veen
Sliedrecht</t>
  </si>
  <si>
    <t>ds. W.G. Hulsman
Barneveld</t>
  </si>
  <si>
    <t>Dronkert
bibl.cursus</t>
  </si>
  <si>
    <t>Dronkert
EBW Zweden</t>
  </si>
  <si>
    <t>ds. A. van duinen
Renswoude</t>
  </si>
  <si>
    <t>Vredeszondag
in Jozefparochie</t>
  </si>
  <si>
    <t>ds. J.P. Nap
Hoevelaken</t>
  </si>
  <si>
    <t>mevr.ds. Maaike de Goei-Jansma</t>
  </si>
  <si>
    <t>dhr.drs. E. (Engel) Leune - Benthuizen</t>
  </si>
  <si>
    <t>mevr.ds. Maaike de Goei-Jansma - Amersfoort</t>
  </si>
  <si>
    <t>dhr. drs. J. (Jan) Mulder - Nijkerk</t>
  </si>
  <si>
    <t>dhr.dr. G.M. (Gert) Landman - De Bilt</t>
  </si>
  <si>
    <t>dhr.ds. J.C. (Jan) Minnema  (De Bron)</t>
  </si>
  <si>
    <t xml:space="preserve">mevr.ds. E. van der Wal (Els) - Amersfoort </t>
  </si>
  <si>
    <t>mevr.ds. L. (Lydia) Meiling - Amsterdam</t>
  </si>
  <si>
    <t>dhr.ds. A. (Arend) van Baarsen - Nieuwegein</t>
  </si>
  <si>
    <t>dhr.ds. A. (Ardin) Mourik - Het Witte Kerkje</t>
  </si>
  <si>
    <t>dhr. R.H. (Erik) Oevermans - Utrecht</t>
  </si>
  <si>
    <t>mevr.ds. G.W. (Geertien) Morsink - Odijk</t>
  </si>
  <si>
    <t>mevr.ds. T. (Irma) Jansen-Kleinjan - Oosterkerk</t>
  </si>
  <si>
    <t>mevr.ds. R. (Renske) Zandstra, Den Dolder</t>
  </si>
  <si>
    <t>dhr.ds. A.A. (Anton) Stegeman - Doesburg</t>
  </si>
  <si>
    <t>4e Veertigdagentijd SCHRIFT EN TAFEL</t>
  </si>
  <si>
    <t>Werelddiaconaatzondag</t>
  </si>
  <si>
    <t>SCHRIFT EN TAFEL</t>
  </si>
  <si>
    <t>dhr.ds. J.E. (Jaap) Huttenga - Zeist</t>
  </si>
  <si>
    <t>NLG + ZW gezamenlijke dienst in De Clomp</t>
  </si>
  <si>
    <t>NLG + ZW gezamenlijke dienst bij Noorderlicht</t>
  </si>
  <si>
    <t>S&amp;T ???</t>
  </si>
  <si>
    <t>ds. H. Dekker</t>
  </si>
  <si>
    <t>mw. ds. J.A.A. (Rianne) van der Nagel - Meter - Nijkerk</t>
  </si>
  <si>
    <t>Zeist West heeft wijk 8 voor De Amandelhof</t>
  </si>
  <si>
    <t>Er is een aantal zondagen waarop Zeist West en Noorderlicht samen dienst hebben</t>
  </si>
  <si>
    <t>Dronkert of Bosch ??</t>
  </si>
  <si>
    <t>mw.ds. G.J.  (Greet) van 't Slot</t>
  </si>
  <si>
    <t>dhr.ds. N.W. (Nico) den Bok, Utrecht</t>
  </si>
  <si>
    <t>dhr.ds. A. (Arjen) Vaartjes</t>
  </si>
  <si>
    <t>mevr. ds. M.C. (Marian) van Giezen</t>
  </si>
  <si>
    <t xml:space="preserve">dhr. J. (Jordi) van Kleeff, Elst </t>
  </si>
  <si>
    <t>mevr. ds. Charissa Meeuwenoord</t>
  </si>
  <si>
    <t>dhr.ds. F. van Roest</t>
  </si>
  <si>
    <t>dhr. Arjen Vaartjes - Amerongen</t>
  </si>
  <si>
    <t>Plantinga, dhr.ds. A. (Adriaan) - Barneveld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</si>
</sst>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/mmm;@"/>
    <numFmt numFmtId="165" formatCode="h:mm;@"/>
  </numFmts>
  <fonts count="8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6"/>
      <name val="Arial"/>
      <family val="2"/>
    </font>
    <font>
      <sz val="16"/>
      <color indexed="9"/>
      <name val="Arial"/>
      <family val="2"/>
    </font>
    <font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top"/>
    </xf>
    <xf numFmtId="164" fontId="3" fillId="0" borderId="5" xfId="0" applyNumberFormat="1" applyFont="1" applyBorder="1" applyAlignment="1">
      <alignment vertical="top"/>
    </xf>
    <xf numFmtId="0" fontId="4" fillId="0" borderId="5" xfId="0" applyFont="1" applyBorder="1" applyAlignment="1">
      <alignment vertical="top"/>
    </xf>
    <xf numFmtId="49" fontId="4" fillId="3" borderId="6" xfId="0" applyNumberFormat="1" applyFont="1" applyFill="1" applyBorder="1" applyAlignment="1">
      <alignment horizontal="left" vertical="top" wrapText="1"/>
    </xf>
    <xf numFmtId="49" fontId="4" fillId="3" borderId="6" xfId="0" applyNumberFormat="1" applyFont="1" applyFill="1" applyBorder="1" applyAlignment="1">
      <alignment vertical="top" wrapText="1"/>
    </xf>
    <xf numFmtId="49" fontId="4" fillId="4" borderId="6" xfId="0" applyNumberFormat="1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164" fontId="3" fillId="6" borderId="7" xfId="0" applyNumberFormat="1" applyFont="1" applyFill="1" applyBorder="1" applyAlignment="1">
      <alignment vertical="top" wrapText="1"/>
    </xf>
    <xf numFmtId="0" fontId="3" fillId="6" borderId="11" xfId="0" applyFont="1" applyFill="1" applyBorder="1" applyAlignment="1">
      <alignment vertical="top" wrapText="1"/>
    </xf>
    <xf numFmtId="49" fontId="3" fillId="6" borderId="8" xfId="0" applyNumberFormat="1" applyFont="1" applyFill="1" applyBorder="1" applyAlignment="1">
      <alignment vertical="top" wrapText="1"/>
    </xf>
    <xf numFmtId="0" fontId="3" fillId="6" borderId="0" xfId="0" applyFont="1" applyFill="1" applyAlignment="1">
      <alignment horizontal="left" vertical="top" wrapText="1"/>
    </xf>
    <xf numFmtId="1" fontId="3" fillId="6" borderId="8" xfId="0" applyNumberFormat="1" applyFont="1" applyFill="1" applyBorder="1" applyAlignment="1">
      <alignment horizontal="center" vertical="top" wrapText="1"/>
    </xf>
    <xf numFmtId="164" fontId="3" fillId="0" borderId="7" xfId="0" applyNumberFormat="1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49" fontId="3" fillId="0" borderId="8" xfId="0" applyNumberFormat="1" applyFont="1" applyBorder="1" applyAlignment="1">
      <alignment vertical="top" wrapText="1"/>
    </xf>
    <xf numFmtId="165" fontId="3" fillId="0" borderId="9" xfId="0" applyNumberFormat="1" applyFont="1" applyBorder="1" applyAlignment="1">
      <alignment horizontal="left" vertical="top" wrapText="1"/>
    </xf>
    <xf numFmtId="1" fontId="3" fillId="0" borderId="8" xfId="0" applyNumberFormat="1" applyFont="1" applyBorder="1" applyAlignment="1">
      <alignment horizontal="center" vertical="top" wrapText="1"/>
    </xf>
    <xf numFmtId="0" fontId="3" fillId="6" borderId="10" xfId="0" applyFont="1" applyFill="1" applyBorder="1" applyAlignment="1">
      <alignment vertical="top" wrapText="1"/>
    </xf>
    <xf numFmtId="0" fontId="3" fillId="5" borderId="0" xfId="0" applyFont="1" applyFill="1" applyAlignment="1">
      <alignment horizontal="left" vertical="top" wrapText="1"/>
    </xf>
    <xf numFmtId="1" fontId="3" fillId="5" borderId="8" xfId="0" applyNumberFormat="1" applyFont="1" applyFill="1" applyBorder="1" applyAlignment="1">
      <alignment horizontal="center" vertical="top" wrapText="1"/>
    </xf>
    <xf numFmtId="165" fontId="3" fillId="6" borderId="9" xfId="0" applyNumberFormat="1" applyFont="1" applyFill="1" applyBorder="1" applyAlignment="1">
      <alignment horizontal="left" vertical="top" wrapText="1"/>
    </xf>
    <xf numFmtId="1" fontId="3" fillId="0" borderId="0" xfId="0" applyNumberFormat="1" applyFont="1" applyAlignment="1">
      <alignment vertical="top"/>
    </xf>
    <xf numFmtId="0" fontId="3" fillId="0" borderId="0" xfId="0" applyFont="1" applyAlignment="1">
      <alignment horizontal="left" vertical="top" wrapText="1"/>
    </xf>
    <xf numFmtId="164" fontId="1" fillId="0" borderId="7" xfId="0" applyNumberFormat="1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49" fontId="1" fillId="0" borderId="8" xfId="0" applyNumberFormat="1" applyFont="1" applyBorder="1" applyAlignment="1">
      <alignment vertical="top" wrapText="1"/>
    </xf>
    <xf numFmtId="165" fontId="1" fillId="0" borderId="9" xfId="0" applyNumberFormat="1" applyFont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49" fontId="0" fillId="0" borderId="0" xfId="0" applyNumberFormat="1" applyAlignment="1">
      <alignment vertical="top"/>
    </xf>
    <xf numFmtId="0" fontId="0" fillId="0" borderId="0" xfId="0" applyAlignment="1">
      <alignment horizontal="left" vertical="top"/>
    </xf>
    <xf numFmtId="1" fontId="4" fillId="3" borderId="6" xfId="0" applyNumberFormat="1" applyFont="1" applyFill="1" applyBorder="1" applyAlignment="1">
      <alignment horizontal="center" vertical="top" wrapText="1"/>
    </xf>
    <xf numFmtId="1" fontId="0" fillId="0" borderId="0" xfId="0" applyNumberFormat="1" applyAlignment="1">
      <alignment horizontal="center" vertical="top"/>
    </xf>
    <xf numFmtId="0" fontId="3" fillId="0" borderId="8" xfId="0" applyFont="1" applyBorder="1" applyAlignment="1">
      <alignment horizontal="center" vertical="top" wrapText="1"/>
    </xf>
    <xf numFmtId="0" fontId="3" fillId="6" borderId="8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165" fontId="3" fillId="6" borderId="8" xfId="0" applyNumberFormat="1" applyFont="1" applyFill="1" applyBorder="1" applyAlignment="1">
      <alignment horizontal="center" vertical="top" wrapText="1"/>
    </xf>
    <xf numFmtId="165" fontId="3" fillId="0" borderId="8" xfId="0" applyNumberFormat="1" applyFont="1" applyBorder="1" applyAlignment="1">
      <alignment horizontal="center" vertical="top" wrapText="1"/>
    </xf>
    <xf numFmtId="165" fontId="1" fillId="0" borderId="8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165" fontId="3" fillId="6" borderId="9" xfId="0" applyNumberFormat="1" applyFont="1" applyFill="1" applyBorder="1" applyAlignment="1">
      <alignment horizontal="center" vertical="top" wrapText="1"/>
    </xf>
    <xf numFmtId="165" fontId="3" fillId="5" borderId="8" xfId="0" applyNumberFormat="1" applyFont="1" applyFill="1" applyBorder="1" applyAlignment="1">
      <alignment horizontal="center" vertical="top" wrapText="1"/>
    </xf>
    <xf numFmtId="165" fontId="3" fillId="0" borderId="9" xfId="0" applyNumberFormat="1" applyFont="1" applyBorder="1" applyAlignment="1">
      <alignment horizontal="center" vertical="top" wrapText="1"/>
    </xf>
    <xf numFmtId="165" fontId="2" fillId="0" borderId="8" xfId="0" applyNumberFormat="1" applyFont="1" applyBorder="1" applyAlignment="1">
      <alignment horizontal="center" vertical="top" wrapText="1"/>
    </xf>
    <xf numFmtId="164" fontId="5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9" fontId="5" fillId="2" borderId="1" xfId="0" applyNumberFormat="1" applyFont="1" applyFill="1" applyBorder="1" applyAlignment="1">
      <alignment horizontal="center" vertical="top"/>
    </xf>
    <xf numFmtId="1" fontId="5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165" fontId="7" fillId="0" borderId="3" xfId="0" applyNumberFormat="1" applyFont="1" applyBorder="1" applyAlignment="1">
      <alignment horizontal="center" vertical="top"/>
    </xf>
    <xf numFmtId="165" fontId="7" fillId="0" borderId="4" xfId="0" applyNumberFormat="1" applyFont="1" applyBorder="1" applyAlignment="1">
      <alignment horizontal="left" vertical="top"/>
    </xf>
    <xf numFmtId="49" fontId="7" fillId="0" borderId="4" xfId="0" applyNumberFormat="1" applyFont="1" applyBorder="1" applyAlignment="1">
      <alignment horizontal="center" vertical="top"/>
    </xf>
    <xf numFmtId="0" fontId="7" fillId="0" borderId="0" xfId="0" applyFont="1" applyAlignment="1">
      <alignment vertical="top"/>
    </xf>
    <xf numFmtId="49" fontId="3" fillId="6" borderId="10" xfId="0" applyNumberFormat="1" applyFont="1" applyFill="1" applyBorder="1" applyAlignment="1">
      <alignment vertical="top" wrapText="1"/>
    </xf>
    <xf numFmtId="1" fontId="3" fillId="6" borderId="9" xfId="0" applyNumberFormat="1" applyFont="1" applyFill="1" applyBorder="1" applyAlignment="1">
      <alignment horizontal="center" vertical="top" wrapText="1"/>
    </xf>
    <xf numFmtId="49" fontId="4" fillId="3" borderId="8" xfId="0" applyNumberFormat="1" applyFont="1" applyFill="1" applyBorder="1" applyAlignment="1">
      <alignment vertical="top" wrapText="1"/>
    </xf>
    <xf numFmtId="49" fontId="3" fillId="0" borderId="10" xfId="0" applyNumberFormat="1" applyFont="1" applyBorder="1" applyAlignment="1">
      <alignment vertical="top" wrapText="1"/>
    </xf>
    <xf numFmtId="1" fontId="3" fillId="0" borderId="9" xfId="0" applyNumberFormat="1" applyFont="1" applyBorder="1" applyAlignment="1">
      <alignment horizontal="center" vertical="top" wrapText="1"/>
    </xf>
    <xf numFmtId="49" fontId="3" fillId="6" borderId="15" xfId="0" applyNumberFormat="1" applyFont="1" applyFill="1" applyBorder="1" applyAlignment="1">
      <alignment vertical="top" wrapText="1"/>
    </xf>
    <xf numFmtId="49" fontId="4" fillId="3" borderId="16" xfId="0" applyNumberFormat="1" applyFont="1" applyFill="1" applyBorder="1" applyAlignment="1">
      <alignment vertical="top" wrapText="1"/>
    </xf>
    <xf numFmtId="0" fontId="3" fillId="7" borderId="10" xfId="0" applyFont="1" applyFill="1" applyBorder="1" applyAlignment="1">
      <alignment vertical="top" wrapText="1"/>
    </xf>
    <xf numFmtId="49" fontId="3" fillId="7" borderId="10" xfId="0" applyNumberFormat="1" applyFont="1" applyFill="1" applyBorder="1" applyAlignment="1">
      <alignment vertical="top" wrapText="1"/>
    </xf>
    <xf numFmtId="49" fontId="3" fillId="7" borderId="8" xfId="0" applyNumberFormat="1" applyFont="1" applyFill="1" applyBorder="1" applyAlignment="1">
      <alignment vertical="top" wrapText="1"/>
    </xf>
    <xf numFmtId="0" fontId="2" fillId="0" borderId="12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165" fontId="4" fillId="4" borderId="13" xfId="0" applyNumberFormat="1" applyFont="1" applyFill="1" applyBorder="1" applyAlignment="1">
      <alignment horizontal="center" vertical="top"/>
    </xf>
    <xf numFmtId="165" fontId="4" fillId="4" borderId="14" xfId="0" applyNumberFormat="1" applyFont="1" applyFill="1" applyBorder="1" applyAlignment="1">
      <alignment horizontal="center" vertical="top"/>
    </xf>
    <xf numFmtId="0" fontId="3" fillId="5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3" fillId="7" borderId="10" xfId="0" applyFont="1" applyFill="1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"/>
  <sheetViews>
    <sheetView tabSelected="1" workbookViewId="0">
      <pane ySplit="2" topLeftCell="A46" activePane="bottomLeft" state="frozen"/>
      <selection pane="bottomLeft" activeCell="T57" sqref="T57"/>
    </sheetView>
  </sheetViews>
  <sheetFormatPr defaultColWidth="8.88671875" defaultRowHeight="13.2" x14ac:dyDescent="0.25"/>
  <cols>
    <col min="1" max="1" width="8.88671875" style="1"/>
    <col min="2" max="2" width="15" style="1" customWidth="1"/>
    <col min="3" max="3" width="16.6640625" style="33" bestFit="1" customWidth="1"/>
    <col min="4" max="4" width="25.88671875" style="33" customWidth="1"/>
    <col min="5" max="5" width="5.33203125" style="36" customWidth="1"/>
    <col min="6" max="6" width="10.33203125" style="33" customWidth="1"/>
    <col min="7" max="7" width="5.44140625" style="36" customWidth="1"/>
    <col min="8" max="8" width="6" style="43" customWidth="1"/>
    <col min="9" max="9" width="5.44140625" style="43" customWidth="1"/>
    <col min="10" max="10" width="20.88671875" style="34" customWidth="1"/>
    <col min="11" max="11" width="4.33203125" style="43" bestFit="1" customWidth="1"/>
    <col min="12" max="12" width="8.88671875" style="1"/>
    <col min="13" max="18" width="0" style="1" hidden="1" customWidth="1"/>
    <col min="19" max="16384" width="8.88671875" style="1"/>
  </cols>
  <sheetData>
    <row r="1" spans="1:18" s="56" customFormat="1" ht="21" x14ac:dyDescent="0.25">
      <c r="A1" s="48" t="s">
        <v>13</v>
      </c>
      <c r="B1" s="49"/>
      <c r="C1" s="50"/>
      <c r="D1" s="50"/>
      <c r="E1" s="51"/>
      <c r="F1" s="50"/>
      <c r="G1" s="51"/>
      <c r="H1" s="52"/>
      <c r="I1" s="53"/>
      <c r="J1" s="54"/>
      <c r="K1" s="55"/>
    </row>
    <row r="2" spans="1:18" s="7" customFormat="1" ht="19.95" customHeight="1" thickBot="1" x14ac:dyDescent="0.3">
      <c r="A2" s="2"/>
      <c r="B2" s="3"/>
      <c r="C2" s="4" t="s">
        <v>20</v>
      </c>
      <c r="D2" s="5" t="s">
        <v>21</v>
      </c>
      <c r="E2" s="35" t="s">
        <v>30</v>
      </c>
      <c r="F2" s="5" t="s">
        <v>31</v>
      </c>
      <c r="G2" s="35" t="s">
        <v>32</v>
      </c>
      <c r="H2" s="39" t="s">
        <v>33</v>
      </c>
      <c r="I2" s="69" t="s">
        <v>0</v>
      </c>
      <c r="J2" s="70"/>
      <c r="K2" s="6" t="s">
        <v>54</v>
      </c>
      <c r="M2" s="7">
        <v>1</v>
      </c>
      <c r="N2" s="7">
        <v>2</v>
      </c>
      <c r="O2" s="7">
        <v>4</v>
      </c>
      <c r="P2" s="7">
        <v>5</v>
      </c>
      <c r="Q2" s="7">
        <v>7</v>
      </c>
      <c r="R2" s="7">
        <v>8</v>
      </c>
    </row>
    <row r="3" spans="1:18" s="7" customFormat="1" ht="30" customHeight="1" x14ac:dyDescent="0.25">
      <c r="A3" s="8">
        <v>44927</v>
      </c>
      <c r="B3" s="9" t="s">
        <v>1</v>
      </c>
      <c r="C3" s="57" t="s">
        <v>35</v>
      </c>
      <c r="D3" s="62" t="s">
        <v>36</v>
      </c>
      <c r="E3" s="58">
        <v>1</v>
      </c>
      <c r="F3" s="10"/>
      <c r="G3" s="12"/>
      <c r="H3" s="40">
        <v>0.4375</v>
      </c>
      <c r="I3" s="44">
        <v>0.4375</v>
      </c>
      <c r="J3" s="11" t="s">
        <v>19</v>
      </c>
      <c r="K3" s="12">
        <v>4</v>
      </c>
      <c r="P3" s="7">
        <v>1</v>
      </c>
    </row>
    <row r="4" spans="1:18" s="7" customFormat="1" ht="30" customHeight="1" x14ac:dyDescent="0.25">
      <c r="A4" s="13">
        <f>A3+4</f>
        <v>44931</v>
      </c>
      <c r="B4" s="14"/>
      <c r="C4" s="60"/>
      <c r="D4" s="59" t="s">
        <v>72</v>
      </c>
      <c r="E4" s="61"/>
      <c r="F4" s="15" t="s">
        <v>23</v>
      </c>
      <c r="G4" s="37">
        <v>1</v>
      </c>
      <c r="H4" s="41">
        <v>0.41666666666666669</v>
      </c>
      <c r="I4" s="41">
        <v>0.4375</v>
      </c>
      <c r="J4" s="16"/>
      <c r="K4" s="17">
        <v>5</v>
      </c>
      <c r="O4" s="7">
        <v>1</v>
      </c>
    </row>
    <row r="5" spans="1:18" s="7" customFormat="1" ht="30" customHeight="1" x14ac:dyDescent="0.25">
      <c r="A5" s="8">
        <f t="shared" ref="A5:A12" si="0">A4+7</f>
        <v>44938</v>
      </c>
      <c r="B5" s="18"/>
      <c r="C5" s="57" t="s">
        <v>81</v>
      </c>
      <c r="D5" s="10" t="s">
        <v>23</v>
      </c>
      <c r="E5" s="58">
        <v>1</v>
      </c>
      <c r="F5" s="10"/>
      <c r="G5" s="12"/>
      <c r="H5" s="40">
        <v>0.41666666666666669</v>
      </c>
      <c r="I5" s="40">
        <v>0.4375</v>
      </c>
      <c r="J5" s="11" t="s">
        <v>19</v>
      </c>
      <c r="K5" s="12">
        <v>7</v>
      </c>
      <c r="N5" s="7">
        <v>1</v>
      </c>
    </row>
    <row r="6" spans="1:18" s="7" customFormat="1" ht="30" customHeight="1" x14ac:dyDescent="0.25">
      <c r="A6" s="13">
        <f t="shared" si="0"/>
        <v>44945</v>
      </c>
      <c r="B6" s="65" t="s">
        <v>51</v>
      </c>
      <c r="C6" s="65" t="s">
        <v>52</v>
      </c>
      <c r="D6" s="65" t="s">
        <v>90</v>
      </c>
      <c r="E6" s="61">
        <v>1</v>
      </c>
      <c r="F6" s="15"/>
      <c r="G6" s="37"/>
      <c r="H6" s="41">
        <v>0.41666666666666669</v>
      </c>
      <c r="I6" s="45">
        <v>0.4375</v>
      </c>
      <c r="J6" s="19" t="s">
        <v>92</v>
      </c>
      <c r="K6" s="20">
        <v>8</v>
      </c>
      <c r="M6" s="7">
        <v>1</v>
      </c>
    </row>
    <row r="7" spans="1:18" s="7" customFormat="1" ht="30" customHeight="1" x14ac:dyDescent="0.25">
      <c r="A7" s="8">
        <f t="shared" si="0"/>
        <v>44952</v>
      </c>
      <c r="B7" s="18"/>
      <c r="C7" s="57"/>
      <c r="D7" s="59" t="s">
        <v>73</v>
      </c>
      <c r="E7" s="58"/>
      <c r="F7" s="10" t="s">
        <v>23</v>
      </c>
      <c r="G7" s="12">
        <v>1</v>
      </c>
      <c r="H7" s="40">
        <v>0.41666666666666669</v>
      </c>
      <c r="I7" s="40">
        <v>0.4375</v>
      </c>
      <c r="J7" s="21" t="s">
        <v>15</v>
      </c>
      <c r="K7" s="12">
        <v>1</v>
      </c>
      <c r="R7" s="7">
        <v>1</v>
      </c>
    </row>
    <row r="8" spans="1:18" s="7" customFormat="1" ht="30" customHeight="1" x14ac:dyDescent="0.25">
      <c r="A8" s="13">
        <f t="shared" si="0"/>
        <v>44959</v>
      </c>
      <c r="B8" s="64" t="s">
        <v>80</v>
      </c>
      <c r="C8" s="65" t="s">
        <v>38</v>
      </c>
      <c r="D8" s="66" t="s">
        <v>23</v>
      </c>
      <c r="E8" s="61">
        <v>1</v>
      </c>
      <c r="F8" s="15"/>
      <c r="G8" s="17"/>
      <c r="H8" s="41">
        <v>0.41666666666666669</v>
      </c>
      <c r="I8" s="41">
        <v>0.4375</v>
      </c>
      <c r="J8" s="16"/>
      <c r="K8" s="17">
        <v>2</v>
      </c>
      <c r="M8" s="22"/>
      <c r="Q8" s="7">
        <v>1</v>
      </c>
    </row>
    <row r="9" spans="1:18" s="7" customFormat="1" ht="30" customHeight="1" x14ac:dyDescent="0.25">
      <c r="A9" s="8">
        <f t="shared" si="0"/>
        <v>44966</v>
      </c>
      <c r="B9" s="18"/>
      <c r="C9" s="57"/>
      <c r="D9" s="59" t="s">
        <v>74</v>
      </c>
      <c r="E9" s="58"/>
      <c r="F9" s="10" t="s">
        <v>23</v>
      </c>
      <c r="G9" s="12">
        <v>1</v>
      </c>
      <c r="H9" s="40">
        <v>0.41666666666666669</v>
      </c>
      <c r="I9" s="40">
        <v>0.4375</v>
      </c>
      <c r="J9" s="11" t="s">
        <v>19</v>
      </c>
      <c r="K9" s="12">
        <v>4</v>
      </c>
      <c r="N9" s="7">
        <v>1</v>
      </c>
    </row>
    <row r="10" spans="1:18" s="7" customFormat="1" ht="30" customHeight="1" x14ac:dyDescent="0.25">
      <c r="A10" s="13">
        <f t="shared" si="0"/>
        <v>44973</v>
      </c>
      <c r="B10" s="14"/>
      <c r="C10" s="60" t="s">
        <v>81</v>
      </c>
      <c r="D10" s="15" t="s">
        <v>23</v>
      </c>
      <c r="E10" s="61">
        <v>1</v>
      </c>
      <c r="F10" s="15"/>
      <c r="G10" s="17"/>
      <c r="H10" s="41">
        <v>0.41666666666666669</v>
      </c>
      <c r="I10" s="41">
        <v>0.4375</v>
      </c>
      <c r="J10" s="16"/>
      <c r="K10" s="17">
        <v>5</v>
      </c>
      <c r="O10" s="7">
        <v>1</v>
      </c>
    </row>
    <row r="11" spans="1:18" s="7" customFormat="1" ht="30" customHeight="1" x14ac:dyDescent="0.25">
      <c r="A11" s="8">
        <f t="shared" si="0"/>
        <v>44980</v>
      </c>
      <c r="B11" s="18" t="s">
        <v>50</v>
      </c>
      <c r="C11" s="57"/>
      <c r="D11" s="10" t="s">
        <v>23</v>
      </c>
      <c r="E11" s="58">
        <v>1</v>
      </c>
      <c r="F11" s="10"/>
      <c r="G11" s="12"/>
      <c r="H11" s="40">
        <v>0.41666666666666669</v>
      </c>
      <c r="I11" s="40">
        <v>0.4375</v>
      </c>
      <c r="J11" s="21"/>
      <c r="K11" s="12">
        <v>7</v>
      </c>
      <c r="P11" s="7">
        <v>1</v>
      </c>
    </row>
    <row r="12" spans="1:18" s="7" customFormat="1" ht="30" customHeight="1" x14ac:dyDescent="0.25">
      <c r="A12" s="13">
        <f t="shared" si="0"/>
        <v>44987</v>
      </c>
      <c r="B12" s="14" t="s">
        <v>50</v>
      </c>
      <c r="C12" s="60"/>
      <c r="D12" s="59" t="s">
        <v>75</v>
      </c>
      <c r="E12" s="61"/>
      <c r="F12" s="15" t="s">
        <v>23</v>
      </c>
      <c r="G12" s="17">
        <v>1</v>
      </c>
      <c r="H12" s="41">
        <v>0.41666666666666669</v>
      </c>
      <c r="I12" s="45">
        <v>0.4375</v>
      </c>
      <c r="J12" s="19" t="s">
        <v>64</v>
      </c>
      <c r="K12" s="20">
        <v>8</v>
      </c>
      <c r="Q12" s="7">
        <v>1</v>
      </c>
    </row>
    <row r="13" spans="1:18" s="7" customFormat="1" ht="30" customHeight="1" x14ac:dyDescent="0.25">
      <c r="A13" s="8">
        <f>A12+3</f>
        <v>44990</v>
      </c>
      <c r="B13" s="18" t="s">
        <v>2</v>
      </c>
      <c r="C13" s="57" t="s">
        <v>25</v>
      </c>
      <c r="D13" s="10" t="s">
        <v>23</v>
      </c>
      <c r="E13" s="58">
        <v>1</v>
      </c>
      <c r="F13" s="10"/>
      <c r="G13" s="12"/>
      <c r="H13" s="40"/>
      <c r="I13" s="40"/>
      <c r="J13" s="21"/>
      <c r="K13" s="40"/>
      <c r="R13" s="7">
        <v>1</v>
      </c>
    </row>
    <row r="14" spans="1:18" s="7" customFormat="1" ht="30" customHeight="1" x14ac:dyDescent="0.25">
      <c r="A14" s="13">
        <f>A12+7</f>
        <v>44994</v>
      </c>
      <c r="B14" s="14"/>
      <c r="C14" s="60" t="s">
        <v>26</v>
      </c>
      <c r="D14" s="15" t="s">
        <v>23</v>
      </c>
      <c r="E14" s="61">
        <v>1</v>
      </c>
      <c r="F14" s="15"/>
      <c r="G14" s="17"/>
      <c r="H14" s="41">
        <v>0.41666666666666669</v>
      </c>
      <c r="I14" s="41">
        <v>0.4375</v>
      </c>
      <c r="J14" s="16" t="s">
        <v>57</v>
      </c>
      <c r="K14" s="17">
        <v>1</v>
      </c>
    </row>
    <row r="15" spans="1:18" s="7" customFormat="1" ht="30" customHeight="1" x14ac:dyDescent="0.25">
      <c r="A15" s="8">
        <f>A14+7</f>
        <v>45001</v>
      </c>
      <c r="B15" s="18"/>
      <c r="C15" s="57" t="s">
        <v>27</v>
      </c>
      <c r="D15" s="59" t="s">
        <v>76</v>
      </c>
      <c r="E15" s="58"/>
      <c r="F15" s="10" t="s">
        <v>23</v>
      </c>
      <c r="G15" s="12">
        <v>1</v>
      </c>
      <c r="H15" s="40">
        <v>0.41666666666666669</v>
      </c>
      <c r="I15" s="40">
        <v>0.4375</v>
      </c>
      <c r="J15" s="21" t="s">
        <v>15</v>
      </c>
      <c r="K15" s="12">
        <v>2</v>
      </c>
      <c r="M15" s="7">
        <v>1</v>
      </c>
    </row>
    <row r="16" spans="1:18" s="7" customFormat="1" ht="30" customHeight="1" x14ac:dyDescent="0.25">
      <c r="A16" s="13">
        <f>A15+7</f>
        <v>45008</v>
      </c>
      <c r="B16" s="14"/>
      <c r="C16" s="60" t="s">
        <v>28</v>
      </c>
      <c r="D16" s="15" t="s">
        <v>23</v>
      </c>
      <c r="E16" s="61">
        <v>1</v>
      </c>
      <c r="F16" s="15"/>
      <c r="G16" s="17"/>
      <c r="H16" s="41">
        <v>0.41666666666666669</v>
      </c>
      <c r="I16" s="41">
        <v>0.4375</v>
      </c>
      <c r="J16" s="16"/>
      <c r="K16" s="17">
        <v>4</v>
      </c>
      <c r="N16" s="7">
        <v>1</v>
      </c>
    </row>
    <row r="17" spans="1:18" s="7" customFormat="1" ht="30" customHeight="1" x14ac:dyDescent="0.25">
      <c r="A17" s="8">
        <f>A16+7</f>
        <v>45015</v>
      </c>
      <c r="B17" s="18"/>
      <c r="C17" s="57" t="s">
        <v>79</v>
      </c>
      <c r="D17" s="10" t="s">
        <v>23</v>
      </c>
      <c r="E17" s="58">
        <v>1</v>
      </c>
      <c r="F17" s="10"/>
      <c r="G17" s="12"/>
      <c r="H17" s="40">
        <v>0.41666666666666669</v>
      </c>
      <c r="I17" s="44">
        <v>0.4375</v>
      </c>
      <c r="J17" s="21" t="s">
        <v>58</v>
      </c>
      <c r="K17" s="12">
        <v>1</v>
      </c>
      <c r="R17" s="7">
        <v>1</v>
      </c>
    </row>
    <row r="18" spans="1:18" s="7" customFormat="1" ht="30" customHeight="1" x14ac:dyDescent="0.25">
      <c r="A18" s="13">
        <f>A17+7</f>
        <v>45022</v>
      </c>
      <c r="B18" s="14"/>
      <c r="C18" s="60" t="s">
        <v>39</v>
      </c>
      <c r="D18" s="59" t="s">
        <v>87</v>
      </c>
      <c r="E18" s="61"/>
      <c r="F18" s="15" t="s">
        <v>23</v>
      </c>
      <c r="G18" s="37">
        <v>1</v>
      </c>
      <c r="H18" s="41">
        <v>0.41666666666666669</v>
      </c>
      <c r="I18" s="41">
        <v>0.4375</v>
      </c>
      <c r="J18" s="23" t="s">
        <v>19</v>
      </c>
      <c r="K18" s="17">
        <v>2</v>
      </c>
      <c r="Q18" s="7">
        <v>1</v>
      </c>
    </row>
    <row r="19" spans="1:18" s="7" customFormat="1" ht="30" customHeight="1" x14ac:dyDescent="0.25">
      <c r="A19" s="8">
        <f>A18+7</f>
        <v>45029</v>
      </c>
      <c r="B19" s="18"/>
      <c r="C19" s="57" t="s">
        <v>29</v>
      </c>
      <c r="D19" s="10" t="s">
        <v>23</v>
      </c>
      <c r="E19" s="58">
        <v>1</v>
      </c>
      <c r="F19" s="10"/>
      <c r="G19" s="12"/>
      <c r="H19" s="40">
        <v>0.41666666666666669</v>
      </c>
      <c r="I19" s="44">
        <v>0.4375</v>
      </c>
      <c r="J19" s="11"/>
      <c r="K19" s="12">
        <v>4</v>
      </c>
      <c r="R19" s="7">
        <v>1</v>
      </c>
    </row>
    <row r="20" spans="1:18" s="7" customFormat="1" ht="30" customHeight="1" x14ac:dyDescent="0.25">
      <c r="A20" s="13">
        <v>45398</v>
      </c>
      <c r="B20" s="14"/>
      <c r="C20" s="60" t="s">
        <v>44</v>
      </c>
      <c r="D20" s="15" t="s">
        <v>23</v>
      </c>
      <c r="E20" s="61">
        <v>1</v>
      </c>
      <c r="F20" s="15"/>
      <c r="G20" s="17"/>
      <c r="H20" s="41">
        <v>0.80208333333333337</v>
      </c>
      <c r="I20" s="46"/>
      <c r="J20" s="23"/>
      <c r="K20" s="17"/>
    </row>
    <row r="21" spans="1:18" s="7" customFormat="1" ht="30" customHeight="1" x14ac:dyDescent="0.25">
      <c r="A21" s="8">
        <f>A19+4</f>
        <v>45033</v>
      </c>
      <c r="B21" s="18"/>
      <c r="C21" s="57" t="s">
        <v>43</v>
      </c>
      <c r="D21" s="10" t="s">
        <v>23</v>
      </c>
      <c r="E21" s="58">
        <v>1</v>
      </c>
      <c r="F21" s="10"/>
      <c r="G21" s="12"/>
      <c r="H21" s="40">
        <v>0.80208333333333337</v>
      </c>
      <c r="I21" s="44"/>
      <c r="J21" s="21"/>
      <c r="K21" s="12"/>
    </row>
    <row r="22" spans="1:18" s="7" customFormat="1" ht="30" customHeight="1" x14ac:dyDescent="0.25">
      <c r="A22" s="13">
        <f>A21+1</f>
        <v>45034</v>
      </c>
      <c r="B22" s="14"/>
      <c r="C22" s="60" t="s">
        <v>45</v>
      </c>
      <c r="D22" s="15" t="s">
        <v>23</v>
      </c>
      <c r="E22" s="61">
        <v>1</v>
      </c>
      <c r="F22" s="15"/>
      <c r="G22" s="17"/>
      <c r="H22" s="41">
        <v>0.80208333333333337</v>
      </c>
      <c r="I22" s="41">
        <v>0.4375</v>
      </c>
      <c r="J22" s="23" t="s">
        <v>15</v>
      </c>
      <c r="K22" s="17">
        <v>5</v>
      </c>
      <c r="N22" s="7">
        <v>1</v>
      </c>
    </row>
    <row r="23" spans="1:18" s="7" customFormat="1" ht="30" customHeight="1" x14ac:dyDescent="0.25">
      <c r="A23" s="8">
        <f>A22+1</f>
        <v>45035</v>
      </c>
      <c r="B23" s="18"/>
      <c r="C23" s="57" t="s">
        <v>46</v>
      </c>
      <c r="D23" s="10" t="s">
        <v>23</v>
      </c>
      <c r="E23" s="58">
        <v>1</v>
      </c>
      <c r="F23" s="10"/>
      <c r="G23" s="12"/>
      <c r="H23" s="40">
        <v>0.80208333333333337</v>
      </c>
      <c r="I23" s="44"/>
      <c r="J23" s="21"/>
      <c r="K23" s="12"/>
    </row>
    <row r="24" spans="1:18" s="7" customFormat="1" ht="30" customHeight="1" x14ac:dyDescent="0.25">
      <c r="A24" s="13">
        <f>A23+1</f>
        <v>45036</v>
      </c>
      <c r="B24" s="14"/>
      <c r="C24" s="60" t="s">
        <v>3</v>
      </c>
      <c r="D24" s="15" t="s">
        <v>23</v>
      </c>
      <c r="E24" s="61">
        <v>1</v>
      </c>
      <c r="F24" s="15"/>
      <c r="G24" s="17"/>
      <c r="H24" s="41">
        <v>0.41666666666666669</v>
      </c>
      <c r="I24" s="41">
        <v>0.4375</v>
      </c>
      <c r="J24" s="23" t="s">
        <v>19</v>
      </c>
      <c r="K24" s="17">
        <v>7</v>
      </c>
      <c r="M24" s="7">
        <v>1</v>
      </c>
    </row>
    <row r="25" spans="1:18" s="7" customFormat="1" ht="30" customHeight="1" x14ac:dyDescent="0.25">
      <c r="A25" s="8">
        <f>A24+7</f>
        <v>45043</v>
      </c>
      <c r="B25" s="18" t="s">
        <v>40</v>
      </c>
      <c r="C25" s="57"/>
      <c r="D25" s="63" t="s">
        <v>69</v>
      </c>
      <c r="E25" s="58"/>
      <c r="F25" s="10" t="s">
        <v>59</v>
      </c>
      <c r="G25" s="38">
        <v>1</v>
      </c>
      <c r="H25" s="40">
        <v>0.41666666666666669</v>
      </c>
      <c r="I25" s="45">
        <v>0.4375</v>
      </c>
      <c r="J25" s="19" t="s">
        <v>65</v>
      </c>
      <c r="K25" s="20">
        <v>8</v>
      </c>
      <c r="R25" s="7">
        <v>1</v>
      </c>
    </row>
    <row r="26" spans="1:18" s="7" customFormat="1" ht="30" customHeight="1" x14ac:dyDescent="0.25">
      <c r="A26" s="13">
        <f>A25+7</f>
        <v>45050</v>
      </c>
      <c r="B26" s="14" t="s">
        <v>40</v>
      </c>
      <c r="C26" s="60"/>
      <c r="D26" s="59" t="s">
        <v>70</v>
      </c>
      <c r="E26" s="61"/>
      <c r="F26" s="15" t="s">
        <v>59</v>
      </c>
      <c r="G26" s="37">
        <v>1</v>
      </c>
      <c r="H26" s="41">
        <v>0.41666666666666669</v>
      </c>
      <c r="I26" s="41">
        <v>0.4375</v>
      </c>
      <c r="J26" s="16" t="s">
        <v>15</v>
      </c>
      <c r="K26" s="17">
        <v>1</v>
      </c>
      <c r="O26" s="7">
        <v>1</v>
      </c>
    </row>
    <row r="27" spans="1:18" s="7" customFormat="1" ht="30" customHeight="1" x14ac:dyDescent="0.25">
      <c r="A27" s="8">
        <f>A26+7</f>
        <v>45057</v>
      </c>
      <c r="B27" s="18"/>
      <c r="C27" s="57" t="s">
        <v>81</v>
      </c>
      <c r="D27" s="10" t="s">
        <v>23</v>
      </c>
      <c r="E27" s="58">
        <v>1</v>
      </c>
      <c r="F27" s="10"/>
      <c r="G27" s="12"/>
      <c r="H27" s="40">
        <v>0.41666666666666669</v>
      </c>
      <c r="I27" s="40">
        <v>0.4375</v>
      </c>
      <c r="J27" s="11" t="s">
        <v>19</v>
      </c>
      <c r="K27" s="12">
        <v>2</v>
      </c>
      <c r="Q27" s="7">
        <v>1</v>
      </c>
    </row>
    <row r="28" spans="1:18" s="7" customFormat="1" ht="30" customHeight="1" x14ac:dyDescent="0.25">
      <c r="A28" s="13">
        <f>A27+7</f>
        <v>45064</v>
      </c>
      <c r="B28" s="14"/>
      <c r="C28" s="60"/>
      <c r="D28" s="15" t="s">
        <v>23</v>
      </c>
      <c r="E28" s="61">
        <v>1</v>
      </c>
      <c r="F28" s="15"/>
      <c r="G28" s="17"/>
      <c r="H28" s="41">
        <v>0.41666666666666669</v>
      </c>
      <c r="I28" s="41">
        <v>0.4375</v>
      </c>
      <c r="J28" s="16"/>
      <c r="K28" s="17">
        <v>4</v>
      </c>
      <c r="Q28" s="7">
        <v>1</v>
      </c>
    </row>
    <row r="29" spans="1:18" s="7" customFormat="1" ht="30" customHeight="1" x14ac:dyDescent="0.25">
      <c r="A29" s="8">
        <f>A28+7</f>
        <v>45071</v>
      </c>
      <c r="B29" s="18"/>
      <c r="C29" s="57"/>
      <c r="D29" s="10" t="s">
        <v>23</v>
      </c>
      <c r="E29" s="58">
        <v>1</v>
      </c>
      <c r="F29" s="10"/>
      <c r="G29" s="12"/>
      <c r="H29" s="40">
        <v>0.41666666666666669</v>
      </c>
      <c r="I29" s="40">
        <v>0.4375</v>
      </c>
      <c r="J29" s="21"/>
      <c r="K29" s="12">
        <v>7</v>
      </c>
      <c r="O29" s="7">
        <v>1</v>
      </c>
    </row>
    <row r="30" spans="1:18" s="7" customFormat="1" ht="30" customHeight="1" x14ac:dyDescent="0.25">
      <c r="A30" s="13">
        <f>A29+4</f>
        <v>45075</v>
      </c>
      <c r="B30" s="14" t="s">
        <v>4</v>
      </c>
      <c r="C30" s="60" t="s">
        <v>34</v>
      </c>
      <c r="D30" s="15" t="s">
        <v>41</v>
      </c>
      <c r="E30" s="61" t="s">
        <v>41</v>
      </c>
      <c r="F30" s="15" t="s">
        <v>41</v>
      </c>
      <c r="G30" s="17"/>
      <c r="H30" s="41">
        <v>0.39583333333333331</v>
      </c>
      <c r="I30" s="41">
        <v>0.4375</v>
      </c>
      <c r="J30" s="23"/>
      <c r="K30" s="17">
        <v>5</v>
      </c>
      <c r="Q30" s="7">
        <v>1</v>
      </c>
    </row>
    <row r="31" spans="1:18" s="7" customFormat="1" ht="30" customHeight="1" x14ac:dyDescent="0.25">
      <c r="A31" s="8">
        <f>A29+7</f>
        <v>45078</v>
      </c>
      <c r="B31" s="18"/>
      <c r="C31" s="57" t="s">
        <v>81</v>
      </c>
      <c r="D31" s="10" t="s">
        <v>23</v>
      </c>
      <c r="E31" s="58">
        <v>1</v>
      </c>
      <c r="F31" s="10"/>
      <c r="G31" s="12"/>
      <c r="H31" s="40">
        <v>0.41666666666666669</v>
      </c>
      <c r="I31" s="45">
        <v>0.4375</v>
      </c>
      <c r="J31" s="19" t="s">
        <v>66</v>
      </c>
      <c r="K31" s="20">
        <v>8</v>
      </c>
      <c r="P31" s="7">
        <v>1</v>
      </c>
    </row>
    <row r="32" spans="1:18" s="7" customFormat="1" ht="30" customHeight="1" x14ac:dyDescent="0.25">
      <c r="A32" s="13">
        <f t="shared" ref="A32:A60" si="1">A31+7</f>
        <v>45085</v>
      </c>
      <c r="B32" s="14"/>
      <c r="C32" s="60" t="s">
        <v>5</v>
      </c>
      <c r="D32" s="15" t="s">
        <v>23</v>
      </c>
      <c r="E32" s="61">
        <v>1</v>
      </c>
      <c r="F32" s="15"/>
      <c r="G32" s="17"/>
      <c r="H32" s="41">
        <v>0.41666666666666669</v>
      </c>
      <c r="I32" s="41">
        <v>0.4375</v>
      </c>
      <c r="J32" s="16" t="s">
        <v>16</v>
      </c>
      <c r="K32" s="17">
        <v>1</v>
      </c>
      <c r="M32" s="7">
        <v>1</v>
      </c>
    </row>
    <row r="33" spans="1:19" s="7" customFormat="1" ht="30" customHeight="1" x14ac:dyDescent="0.25">
      <c r="A33" s="8">
        <f t="shared" si="1"/>
        <v>45092</v>
      </c>
      <c r="B33" s="18"/>
      <c r="C33" s="57" t="s">
        <v>37</v>
      </c>
      <c r="D33" s="63" t="s">
        <v>56</v>
      </c>
      <c r="E33" s="58"/>
      <c r="F33" s="10" t="s">
        <v>23</v>
      </c>
      <c r="G33" s="12">
        <v>1</v>
      </c>
      <c r="H33" s="40">
        <v>0.41666666666666669</v>
      </c>
      <c r="I33" s="40">
        <v>0.4375</v>
      </c>
      <c r="J33" s="11"/>
      <c r="K33" s="12">
        <v>5</v>
      </c>
      <c r="P33" s="7">
        <v>1</v>
      </c>
    </row>
    <row r="34" spans="1:19" s="7" customFormat="1" ht="30" customHeight="1" x14ac:dyDescent="0.25">
      <c r="A34" s="13">
        <f t="shared" si="1"/>
        <v>45099</v>
      </c>
      <c r="B34" s="14"/>
      <c r="C34" s="60"/>
      <c r="D34" s="63" t="s">
        <v>77</v>
      </c>
      <c r="E34" s="61"/>
      <c r="F34" s="15" t="s">
        <v>23</v>
      </c>
      <c r="G34" s="17">
        <v>1</v>
      </c>
      <c r="H34" s="41">
        <v>0.41666666666666669</v>
      </c>
      <c r="I34" s="41">
        <v>0.4375</v>
      </c>
      <c r="J34" s="16"/>
      <c r="K34" s="17">
        <v>7</v>
      </c>
      <c r="M34" s="7">
        <v>1</v>
      </c>
    </row>
    <row r="35" spans="1:19" s="7" customFormat="1" ht="30" customHeight="1" x14ac:dyDescent="0.25">
      <c r="A35" s="8">
        <f t="shared" si="1"/>
        <v>45106</v>
      </c>
      <c r="B35" s="18"/>
      <c r="C35" s="57"/>
      <c r="D35" s="59" t="s">
        <v>82</v>
      </c>
      <c r="E35" s="58"/>
      <c r="F35" s="10" t="s">
        <v>23</v>
      </c>
      <c r="G35" s="12">
        <v>1</v>
      </c>
      <c r="H35" s="40">
        <v>0.41666666666666669</v>
      </c>
      <c r="I35" s="45">
        <v>0.4375</v>
      </c>
      <c r="J35" s="19" t="s">
        <v>67</v>
      </c>
      <c r="K35" s="20">
        <v>8</v>
      </c>
      <c r="P35" s="7">
        <v>1</v>
      </c>
    </row>
    <row r="36" spans="1:19" s="7" customFormat="1" ht="30" customHeight="1" x14ac:dyDescent="0.25">
      <c r="A36" s="13">
        <f t="shared" si="1"/>
        <v>45113</v>
      </c>
      <c r="B36" s="14" t="s">
        <v>53</v>
      </c>
      <c r="C36" s="60"/>
      <c r="D36" s="15" t="s">
        <v>23</v>
      </c>
      <c r="E36" s="61">
        <v>1</v>
      </c>
      <c r="F36" s="15"/>
      <c r="G36" s="17"/>
      <c r="H36" s="41">
        <v>0.41666666666666669</v>
      </c>
      <c r="I36" s="41">
        <v>0.4375</v>
      </c>
      <c r="J36" s="16" t="s">
        <v>17</v>
      </c>
      <c r="K36" s="17">
        <v>1</v>
      </c>
      <c r="N36" s="7">
        <v>1</v>
      </c>
    </row>
    <row r="37" spans="1:19" s="7" customFormat="1" ht="30" customHeight="1" x14ac:dyDescent="0.25">
      <c r="A37" s="8">
        <f t="shared" si="1"/>
        <v>45120</v>
      </c>
      <c r="B37" s="18"/>
      <c r="C37" s="57"/>
      <c r="D37" s="63" t="s">
        <v>95</v>
      </c>
      <c r="E37" s="58"/>
      <c r="F37" s="10" t="s">
        <v>23</v>
      </c>
      <c r="G37" s="12">
        <v>1</v>
      </c>
      <c r="H37" s="40">
        <v>0.41666666666666669</v>
      </c>
      <c r="I37" s="40">
        <v>0.4375</v>
      </c>
      <c r="J37" s="11" t="s">
        <v>19</v>
      </c>
      <c r="K37" s="12">
        <v>2</v>
      </c>
      <c r="P37" s="7">
        <v>1</v>
      </c>
    </row>
    <row r="38" spans="1:19" s="7" customFormat="1" ht="41.4" x14ac:dyDescent="0.25">
      <c r="A38" s="13">
        <f t="shared" si="1"/>
        <v>45127</v>
      </c>
      <c r="B38" s="14" t="s">
        <v>47</v>
      </c>
      <c r="C38" s="14" t="s">
        <v>83</v>
      </c>
      <c r="D38" s="15" t="s">
        <v>23</v>
      </c>
      <c r="E38" s="61">
        <v>1</v>
      </c>
      <c r="F38" s="15"/>
      <c r="G38" s="17"/>
      <c r="H38" s="41">
        <v>0.41666666666666669</v>
      </c>
      <c r="I38" s="41">
        <v>0.4375</v>
      </c>
      <c r="J38" s="16"/>
      <c r="K38" s="17">
        <v>5</v>
      </c>
      <c r="Q38" s="7">
        <v>1</v>
      </c>
    </row>
    <row r="39" spans="1:19" s="7" customFormat="1" ht="41.4" x14ac:dyDescent="0.25">
      <c r="A39" s="8">
        <f t="shared" si="1"/>
        <v>45134</v>
      </c>
      <c r="B39" s="65" t="s">
        <v>47</v>
      </c>
      <c r="C39" s="65" t="s">
        <v>84</v>
      </c>
      <c r="D39" s="65" t="s">
        <v>23</v>
      </c>
      <c r="E39" s="58">
        <v>1</v>
      </c>
      <c r="F39" s="10"/>
      <c r="G39" s="12"/>
      <c r="H39" s="40">
        <v>0.41666666666666669</v>
      </c>
      <c r="I39" s="40">
        <v>0.4375</v>
      </c>
      <c r="J39" s="21"/>
      <c r="K39" s="12">
        <v>7</v>
      </c>
      <c r="R39" s="7">
        <v>1</v>
      </c>
    </row>
    <row r="40" spans="1:19" s="7" customFormat="1" ht="41.4" x14ac:dyDescent="0.25">
      <c r="A40" s="13">
        <f t="shared" si="1"/>
        <v>45141</v>
      </c>
      <c r="B40" s="14" t="s">
        <v>47</v>
      </c>
      <c r="C40" s="14" t="s">
        <v>83</v>
      </c>
      <c r="D40" s="15" t="s">
        <v>23</v>
      </c>
      <c r="E40" s="61">
        <v>1</v>
      </c>
      <c r="F40" s="15"/>
      <c r="G40" s="17"/>
      <c r="H40" s="41">
        <v>0.41666666666666669</v>
      </c>
      <c r="I40" s="45">
        <v>0.4375</v>
      </c>
      <c r="J40" s="19" t="s">
        <v>98</v>
      </c>
      <c r="K40" s="20">
        <v>8</v>
      </c>
      <c r="M40" s="7">
        <v>1</v>
      </c>
    </row>
    <row r="41" spans="1:19" s="7" customFormat="1" ht="41.4" x14ac:dyDescent="0.25">
      <c r="A41" s="8">
        <f t="shared" si="1"/>
        <v>45148</v>
      </c>
      <c r="B41" s="65" t="s">
        <v>47</v>
      </c>
      <c r="C41" s="65" t="s">
        <v>84</v>
      </c>
      <c r="D41" s="65" t="s">
        <v>93</v>
      </c>
      <c r="E41" s="58"/>
      <c r="F41" s="10" t="s">
        <v>60</v>
      </c>
      <c r="G41" s="38">
        <v>1</v>
      </c>
      <c r="H41" s="40">
        <v>0.41666666666666669</v>
      </c>
      <c r="I41" s="40">
        <v>0.4375</v>
      </c>
      <c r="J41" s="21" t="s">
        <v>61</v>
      </c>
      <c r="K41" s="12">
        <v>1</v>
      </c>
      <c r="N41" s="7">
        <v>1</v>
      </c>
    </row>
    <row r="42" spans="1:19" s="7" customFormat="1" ht="41.4" x14ac:dyDescent="0.25">
      <c r="A42" s="13">
        <f t="shared" si="1"/>
        <v>45155</v>
      </c>
      <c r="B42" s="14" t="s">
        <v>47</v>
      </c>
      <c r="C42" s="14" t="s">
        <v>83</v>
      </c>
      <c r="D42" s="59" t="s">
        <v>71</v>
      </c>
      <c r="E42" s="61"/>
      <c r="F42" s="15" t="s">
        <v>60</v>
      </c>
      <c r="G42" s="17">
        <v>1</v>
      </c>
      <c r="H42" s="41">
        <v>0.41666666666666669</v>
      </c>
      <c r="I42" s="41">
        <v>0.4375</v>
      </c>
      <c r="J42" s="23" t="s">
        <v>19</v>
      </c>
      <c r="K42" s="17">
        <v>2</v>
      </c>
      <c r="P42" s="7">
        <v>1</v>
      </c>
    </row>
    <row r="43" spans="1:19" s="7" customFormat="1" ht="41.4" x14ac:dyDescent="0.25">
      <c r="A43" s="8">
        <f t="shared" si="1"/>
        <v>45162</v>
      </c>
      <c r="B43" s="65" t="s">
        <v>47</v>
      </c>
      <c r="C43" s="65" t="s">
        <v>84</v>
      </c>
      <c r="D43" s="65" t="s">
        <v>23</v>
      </c>
      <c r="E43" s="58">
        <v>1</v>
      </c>
      <c r="F43" s="10"/>
      <c r="G43" s="12"/>
      <c r="H43" s="40">
        <v>0.41666666666666669</v>
      </c>
      <c r="I43" s="45">
        <v>0.4375</v>
      </c>
      <c r="J43" s="19" t="s">
        <v>68</v>
      </c>
      <c r="K43" s="20">
        <v>5</v>
      </c>
      <c r="Q43" s="7">
        <v>1</v>
      </c>
    </row>
    <row r="44" spans="1:19" s="7" customFormat="1" ht="41.4" x14ac:dyDescent="0.25">
      <c r="A44" s="13">
        <f t="shared" si="1"/>
        <v>45169</v>
      </c>
      <c r="B44" s="14" t="s">
        <v>47</v>
      </c>
      <c r="C44" s="14" t="s">
        <v>83</v>
      </c>
      <c r="D44" s="15" t="s">
        <v>23</v>
      </c>
      <c r="E44" s="61">
        <v>1</v>
      </c>
      <c r="F44" s="15"/>
      <c r="G44" s="17"/>
      <c r="H44" s="41">
        <v>0.41666666666666669</v>
      </c>
      <c r="I44" s="41">
        <v>0.4375</v>
      </c>
      <c r="J44" s="16"/>
      <c r="K44" s="17">
        <v>7</v>
      </c>
      <c r="R44" s="7">
        <v>1</v>
      </c>
      <c r="S44" s="7" t="s">
        <v>85</v>
      </c>
    </row>
    <row r="45" spans="1:19" s="7" customFormat="1" ht="30" customHeight="1" x14ac:dyDescent="0.25">
      <c r="A45" s="8">
        <f t="shared" si="1"/>
        <v>45176</v>
      </c>
      <c r="B45" s="18"/>
      <c r="C45" s="57"/>
      <c r="D45" s="59" t="s">
        <v>96</v>
      </c>
      <c r="E45" s="58"/>
      <c r="F45" s="10" t="s">
        <v>23</v>
      </c>
      <c r="G45" s="12">
        <v>1</v>
      </c>
      <c r="H45" s="40">
        <v>0.41666666666666669</v>
      </c>
      <c r="I45" s="40">
        <v>0.4375</v>
      </c>
      <c r="J45" s="21"/>
      <c r="K45" s="12">
        <v>4</v>
      </c>
      <c r="M45" s="7">
        <v>1</v>
      </c>
    </row>
    <row r="46" spans="1:19" s="7" customFormat="1" ht="30" customHeight="1" x14ac:dyDescent="0.25">
      <c r="A46" s="13">
        <f t="shared" si="1"/>
        <v>45183</v>
      </c>
      <c r="B46" s="14"/>
      <c r="C46" s="60" t="s">
        <v>62</v>
      </c>
      <c r="D46" s="15" t="s">
        <v>22</v>
      </c>
      <c r="E46" s="61">
        <v>1</v>
      </c>
      <c r="F46" s="15"/>
      <c r="G46" s="17"/>
      <c r="H46" s="41">
        <v>0.41666666666666669</v>
      </c>
      <c r="I46" s="45">
        <v>0.4375</v>
      </c>
      <c r="J46" s="19" t="s">
        <v>66</v>
      </c>
      <c r="K46" s="20">
        <v>8</v>
      </c>
      <c r="N46" s="7">
        <v>1</v>
      </c>
    </row>
    <row r="47" spans="1:19" s="7" customFormat="1" ht="30" customHeight="1" x14ac:dyDescent="0.25">
      <c r="A47" s="8">
        <f t="shared" si="1"/>
        <v>45190</v>
      </c>
      <c r="B47" s="18"/>
      <c r="C47" s="57" t="s">
        <v>81</v>
      </c>
      <c r="D47" s="10" t="s">
        <v>23</v>
      </c>
      <c r="E47" s="58">
        <v>1</v>
      </c>
      <c r="F47" s="10"/>
      <c r="G47" s="12"/>
      <c r="H47" s="40">
        <v>0.41666666666666669</v>
      </c>
      <c r="I47" s="40">
        <v>0.4375</v>
      </c>
      <c r="J47" s="21" t="s">
        <v>63</v>
      </c>
      <c r="K47" s="12">
        <v>1</v>
      </c>
      <c r="O47" s="7">
        <v>1</v>
      </c>
    </row>
    <row r="48" spans="1:19" s="7" customFormat="1" ht="30" customHeight="1" x14ac:dyDescent="0.25">
      <c r="A48" s="13">
        <f t="shared" si="1"/>
        <v>45197</v>
      </c>
      <c r="B48" s="14"/>
      <c r="C48" s="60"/>
      <c r="D48" s="63" t="s">
        <v>78</v>
      </c>
      <c r="E48" s="61"/>
      <c r="F48" s="15" t="s">
        <v>23</v>
      </c>
      <c r="G48" s="17">
        <v>1</v>
      </c>
      <c r="H48" s="41">
        <v>0.41666666666666669</v>
      </c>
      <c r="I48" s="41">
        <v>0.4375</v>
      </c>
      <c r="J48" s="16" t="s">
        <v>15</v>
      </c>
      <c r="K48" s="17">
        <v>2</v>
      </c>
      <c r="P48" s="7">
        <v>1</v>
      </c>
    </row>
    <row r="49" spans="1:18" s="7" customFormat="1" ht="30" customHeight="1" x14ac:dyDescent="0.25">
      <c r="A49" s="8">
        <f t="shared" si="1"/>
        <v>45204</v>
      </c>
      <c r="B49" s="18"/>
      <c r="C49" s="57" t="s">
        <v>49</v>
      </c>
      <c r="D49" s="59" t="s">
        <v>72</v>
      </c>
      <c r="E49" s="58"/>
      <c r="F49" s="10" t="s">
        <v>23</v>
      </c>
      <c r="G49" s="12">
        <v>1</v>
      </c>
      <c r="H49" s="40">
        <v>0.41666666666666669</v>
      </c>
      <c r="I49" s="40">
        <v>0.4375</v>
      </c>
      <c r="J49" s="21" t="s">
        <v>19</v>
      </c>
      <c r="K49" s="12">
        <v>4</v>
      </c>
      <c r="Q49" s="7">
        <v>1</v>
      </c>
    </row>
    <row r="50" spans="1:18" s="7" customFormat="1" ht="30" customHeight="1" x14ac:dyDescent="0.25">
      <c r="A50" s="13">
        <f t="shared" si="1"/>
        <v>45211</v>
      </c>
      <c r="B50" s="14" t="s">
        <v>80</v>
      </c>
      <c r="C50" s="60" t="s">
        <v>24</v>
      </c>
      <c r="D50" s="15" t="s">
        <v>23</v>
      </c>
      <c r="E50" s="61">
        <v>1</v>
      </c>
      <c r="F50" s="15"/>
      <c r="G50" s="17"/>
      <c r="H50" s="41">
        <v>0.41666666666666669</v>
      </c>
      <c r="I50" s="41">
        <v>0.4375</v>
      </c>
      <c r="J50" s="23"/>
      <c r="K50" s="17">
        <v>5</v>
      </c>
      <c r="R50" s="7">
        <v>1</v>
      </c>
    </row>
    <row r="51" spans="1:18" s="7" customFormat="1" ht="30" customHeight="1" x14ac:dyDescent="0.25">
      <c r="A51" s="8">
        <f t="shared" si="1"/>
        <v>45218</v>
      </c>
      <c r="B51" s="18" t="s">
        <v>48</v>
      </c>
      <c r="C51" s="57"/>
      <c r="D51" s="10" t="s">
        <v>23</v>
      </c>
      <c r="E51" s="58">
        <v>1</v>
      </c>
      <c r="F51" s="10"/>
      <c r="G51" s="12"/>
      <c r="H51" s="40">
        <v>0.41666666666666669</v>
      </c>
      <c r="I51" s="40">
        <v>0.4375</v>
      </c>
      <c r="J51" s="21"/>
      <c r="K51" s="12">
        <v>7</v>
      </c>
      <c r="R51" s="7">
        <v>1</v>
      </c>
    </row>
    <row r="52" spans="1:18" s="7" customFormat="1" ht="30" customHeight="1" x14ac:dyDescent="0.25">
      <c r="A52" s="13">
        <f t="shared" si="1"/>
        <v>45225</v>
      </c>
      <c r="B52" s="14" t="s">
        <v>48</v>
      </c>
      <c r="C52" s="60" t="s">
        <v>81</v>
      </c>
      <c r="D52" s="15" t="s">
        <v>23</v>
      </c>
      <c r="E52" s="61">
        <v>1</v>
      </c>
      <c r="F52" s="15"/>
      <c r="G52" s="17"/>
      <c r="H52" s="41">
        <v>0.41666666666666669</v>
      </c>
      <c r="I52" s="45">
        <v>0.4375</v>
      </c>
      <c r="J52" s="19" t="s">
        <v>67</v>
      </c>
      <c r="K52" s="20">
        <v>8</v>
      </c>
      <c r="M52" s="7">
        <v>1</v>
      </c>
    </row>
    <row r="53" spans="1:18" s="7" customFormat="1" ht="30" customHeight="1" x14ac:dyDescent="0.25">
      <c r="A53" s="8">
        <f t="shared" si="1"/>
        <v>45232</v>
      </c>
      <c r="B53" s="18"/>
      <c r="C53" s="57" t="s">
        <v>42</v>
      </c>
      <c r="D53" s="10" t="s">
        <v>23</v>
      </c>
      <c r="E53" s="58">
        <v>1</v>
      </c>
      <c r="F53" s="10"/>
      <c r="G53" s="12"/>
      <c r="H53" s="40">
        <v>0.41666666666666669</v>
      </c>
      <c r="I53" s="40">
        <v>0.4375</v>
      </c>
      <c r="J53" s="11" t="s">
        <v>17</v>
      </c>
      <c r="K53" s="12">
        <v>1</v>
      </c>
      <c r="N53" s="7">
        <v>1</v>
      </c>
    </row>
    <row r="54" spans="1:18" s="7" customFormat="1" ht="30" customHeight="1" x14ac:dyDescent="0.25">
      <c r="A54" s="13">
        <f t="shared" si="1"/>
        <v>45239</v>
      </c>
      <c r="B54" s="14"/>
      <c r="C54" s="60"/>
      <c r="D54" s="63" t="s">
        <v>99</v>
      </c>
      <c r="E54" s="61"/>
      <c r="F54" s="15" t="s">
        <v>23</v>
      </c>
      <c r="G54" s="17">
        <v>1</v>
      </c>
      <c r="H54" s="41">
        <v>0.41666666666666669</v>
      </c>
      <c r="I54" s="41">
        <v>0.4375</v>
      </c>
      <c r="J54" s="23" t="s">
        <v>19</v>
      </c>
      <c r="K54" s="17">
        <v>2</v>
      </c>
    </row>
    <row r="55" spans="1:18" s="7" customFormat="1" ht="30" customHeight="1" x14ac:dyDescent="0.25">
      <c r="A55" s="8">
        <f t="shared" si="1"/>
        <v>45246</v>
      </c>
      <c r="B55" s="18"/>
      <c r="C55" s="57" t="s">
        <v>55</v>
      </c>
      <c r="D55" s="10" t="s">
        <v>23</v>
      </c>
      <c r="E55" s="58">
        <v>1</v>
      </c>
      <c r="F55" s="10"/>
      <c r="G55" s="12">
        <v>1</v>
      </c>
      <c r="H55" s="40">
        <v>0.41666666666666669</v>
      </c>
      <c r="I55" s="40">
        <v>0.4375</v>
      </c>
      <c r="J55" s="21"/>
      <c r="K55" s="12">
        <v>4</v>
      </c>
      <c r="Q55" s="7">
        <v>1</v>
      </c>
    </row>
    <row r="56" spans="1:18" s="7" customFormat="1" ht="30" customHeight="1" x14ac:dyDescent="0.25">
      <c r="A56" s="13">
        <f t="shared" si="1"/>
        <v>45253</v>
      </c>
      <c r="B56" s="14"/>
      <c r="C56" s="60"/>
      <c r="D56" s="63" t="s">
        <v>94</v>
      </c>
      <c r="E56" s="61"/>
      <c r="F56" s="15" t="s">
        <v>23</v>
      </c>
      <c r="G56" s="17"/>
      <c r="H56" s="41">
        <v>0.41666666666666669</v>
      </c>
      <c r="I56" s="41">
        <v>0.4375</v>
      </c>
      <c r="J56" s="16"/>
      <c r="K56" s="17">
        <v>5</v>
      </c>
      <c r="R56" s="7">
        <v>1</v>
      </c>
    </row>
    <row r="57" spans="1:18" s="7" customFormat="1" ht="30" customHeight="1" x14ac:dyDescent="0.25">
      <c r="A57" s="8">
        <f t="shared" si="1"/>
        <v>45260</v>
      </c>
      <c r="B57" s="18"/>
      <c r="C57" s="57" t="s">
        <v>6</v>
      </c>
      <c r="D57" s="10" t="s">
        <v>23</v>
      </c>
      <c r="E57" s="58">
        <v>1</v>
      </c>
      <c r="F57" s="10"/>
      <c r="G57" s="12"/>
      <c r="H57" s="40">
        <v>0.41666666666666669</v>
      </c>
      <c r="I57" s="40">
        <v>0.4375</v>
      </c>
      <c r="J57" s="21" t="s">
        <v>18</v>
      </c>
      <c r="K57" s="12">
        <v>1</v>
      </c>
      <c r="M57" s="7">
        <v>1</v>
      </c>
    </row>
    <row r="58" spans="1:18" s="7" customFormat="1" ht="30" customHeight="1" x14ac:dyDescent="0.25">
      <c r="A58" s="13">
        <f t="shared" si="1"/>
        <v>45267</v>
      </c>
      <c r="B58" s="14"/>
      <c r="C58" s="60" t="s">
        <v>7</v>
      </c>
      <c r="D58" s="15" t="s">
        <v>23</v>
      </c>
      <c r="E58" s="61">
        <v>1</v>
      </c>
      <c r="F58" s="15"/>
      <c r="G58" s="17"/>
      <c r="H58" s="41">
        <v>0.41666666666666669</v>
      </c>
      <c r="I58" s="41">
        <v>0.4375</v>
      </c>
      <c r="J58" s="23"/>
      <c r="K58" s="17">
        <v>2</v>
      </c>
      <c r="Q58" s="7">
        <v>1</v>
      </c>
    </row>
    <row r="59" spans="1:18" s="7" customFormat="1" ht="30" customHeight="1" x14ac:dyDescent="0.25">
      <c r="A59" s="8">
        <f t="shared" si="1"/>
        <v>45274</v>
      </c>
      <c r="B59" s="18" t="s">
        <v>8</v>
      </c>
      <c r="C59" s="57" t="s">
        <v>81</v>
      </c>
      <c r="D59" s="10" t="s">
        <v>23</v>
      </c>
      <c r="E59" s="58">
        <v>1</v>
      </c>
      <c r="F59" s="10"/>
      <c r="G59" s="12"/>
      <c r="H59" s="40">
        <v>0.41666666666666669</v>
      </c>
      <c r="I59" s="40">
        <v>0.4375</v>
      </c>
      <c r="J59" s="11" t="s">
        <v>19</v>
      </c>
      <c r="K59" s="12">
        <v>4</v>
      </c>
      <c r="O59" s="7">
        <v>1</v>
      </c>
    </row>
    <row r="60" spans="1:18" s="7" customFormat="1" ht="30" customHeight="1" x14ac:dyDescent="0.25">
      <c r="A60" s="13">
        <f t="shared" si="1"/>
        <v>45281</v>
      </c>
      <c r="B60" s="14"/>
      <c r="C60" s="60" t="s">
        <v>9</v>
      </c>
      <c r="D60" s="63" t="s">
        <v>91</v>
      </c>
      <c r="E60" s="61"/>
      <c r="F60" s="15" t="s">
        <v>23</v>
      </c>
      <c r="G60" s="17">
        <v>1</v>
      </c>
      <c r="H60" s="41">
        <v>0.41666666666666669</v>
      </c>
      <c r="I60" s="41">
        <v>0.4375</v>
      </c>
      <c r="J60" s="16" t="s">
        <v>15</v>
      </c>
      <c r="K60" s="17">
        <v>5</v>
      </c>
      <c r="M60" s="7">
        <v>1</v>
      </c>
    </row>
    <row r="61" spans="1:18" s="7" customFormat="1" ht="30" customHeight="1" x14ac:dyDescent="0.25">
      <c r="A61" s="8">
        <f>A60+3</f>
        <v>45284</v>
      </c>
      <c r="B61" s="18"/>
      <c r="C61" s="57" t="s">
        <v>10</v>
      </c>
      <c r="D61" s="10" t="s">
        <v>23</v>
      </c>
      <c r="E61" s="58">
        <v>1</v>
      </c>
      <c r="F61" s="10"/>
      <c r="G61" s="12"/>
      <c r="H61" s="40">
        <v>0.89583333333333337</v>
      </c>
      <c r="I61" s="40"/>
      <c r="J61" s="21"/>
      <c r="K61" s="12"/>
    </row>
    <row r="62" spans="1:18" s="7" customFormat="1" ht="30" customHeight="1" x14ac:dyDescent="0.25">
      <c r="A62" s="13">
        <v>45651</v>
      </c>
      <c r="B62" s="14" t="s">
        <v>11</v>
      </c>
      <c r="C62" s="60" t="s">
        <v>11</v>
      </c>
      <c r="D62" s="15" t="s">
        <v>23</v>
      </c>
      <c r="E62" s="61">
        <v>1</v>
      </c>
      <c r="F62" s="15"/>
      <c r="G62" s="17"/>
      <c r="H62" s="41">
        <v>0.41666666666666669</v>
      </c>
      <c r="I62" s="41">
        <v>0.4375</v>
      </c>
      <c r="J62" s="23" t="s">
        <v>19</v>
      </c>
      <c r="K62" s="17">
        <v>7</v>
      </c>
    </row>
    <row r="63" spans="1:18" s="7" customFormat="1" ht="41.4" x14ac:dyDescent="0.25">
      <c r="A63" s="8">
        <f>A60+7</f>
        <v>45288</v>
      </c>
      <c r="B63" s="64"/>
      <c r="C63" s="65" t="s">
        <v>84</v>
      </c>
      <c r="D63" s="64" t="s">
        <v>86</v>
      </c>
      <c r="E63" s="58"/>
      <c r="F63" s="10" t="s">
        <v>23</v>
      </c>
      <c r="G63" s="12">
        <v>1</v>
      </c>
      <c r="H63" s="40">
        <v>0.41666666666666669</v>
      </c>
      <c r="I63" s="45">
        <v>0.4375</v>
      </c>
      <c r="J63" s="19" t="s">
        <v>97</v>
      </c>
      <c r="K63" s="20">
        <v>8</v>
      </c>
    </row>
    <row r="64" spans="1:18" ht="30" customHeight="1" x14ac:dyDescent="0.25">
      <c r="A64" s="24">
        <f>A61+7</f>
        <v>45291</v>
      </c>
      <c r="B64" s="25" t="s">
        <v>14</v>
      </c>
      <c r="C64" s="26" t="s">
        <v>34</v>
      </c>
      <c r="D64" s="26" t="s">
        <v>41</v>
      </c>
      <c r="E64" s="28"/>
      <c r="F64" s="26"/>
      <c r="G64" s="28"/>
      <c r="H64" s="42"/>
      <c r="I64" s="47">
        <v>0.66666666666666663</v>
      </c>
      <c r="J64" s="27" t="s">
        <v>16</v>
      </c>
      <c r="K64" s="28">
        <v>1</v>
      </c>
    </row>
    <row r="65" spans="1:18" ht="30" customHeight="1" thickBot="1" x14ac:dyDescent="0.3">
      <c r="A65" s="67" t="s">
        <v>12</v>
      </c>
      <c r="B65" s="68"/>
      <c r="C65" s="29">
        <f>COUNTIF(C3:C64,"&gt;0")</f>
        <v>0</v>
      </c>
      <c r="D65" s="29"/>
      <c r="E65" s="30">
        <f>SUM(E3:E64)</f>
        <v>39</v>
      </c>
      <c r="F65" s="29"/>
      <c r="G65" s="30">
        <f>SUM(G5:G64)</f>
        <v>20</v>
      </c>
      <c r="H65" s="31">
        <f>COUNTIF(H3:H64,"&gt;0")</f>
        <v>60</v>
      </c>
      <c r="I65" s="31">
        <f>COUNTIF(I3:I64,"&gt;0")</f>
        <v>57</v>
      </c>
      <c r="J65" s="32"/>
      <c r="K65" s="31">
        <f>COUNTIF(K3:K64,"&gt;0")</f>
        <v>57</v>
      </c>
      <c r="M65" s="1">
        <f t="shared" ref="M65:R65" si="2">SUM(M3:M64)</f>
        <v>10</v>
      </c>
      <c r="N65" s="1">
        <f t="shared" si="2"/>
        <v>8</v>
      </c>
      <c r="O65" s="1">
        <f t="shared" si="2"/>
        <v>6</v>
      </c>
      <c r="P65" s="1">
        <f t="shared" si="2"/>
        <v>8</v>
      </c>
      <c r="Q65" s="1">
        <f t="shared" si="2"/>
        <v>11</v>
      </c>
      <c r="R65" s="1">
        <f t="shared" si="2"/>
        <v>10</v>
      </c>
    </row>
    <row r="67" spans="1:18" x14ac:dyDescent="0.25">
      <c r="A67" s="71" t="s">
        <v>88</v>
      </c>
      <c r="B67" s="72"/>
      <c r="C67" s="72"/>
      <c r="D67" s="72"/>
    </row>
    <row r="69" spans="1:18" x14ac:dyDescent="0.25">
      <c r="A69" s="73" t="s">
        <v>89</v>
      </c>
      <c r="B69" s="74"/>
      <c r="C69" s="74"/>
      <c r="D69" s="74"/>
    </row>
  </sheetData>
  <mergeCells count="4">
    <mergeCell ref="A65:B65"/>
    <mergeCell ref="I2:J2"/>
    <mergeCell ref="A67:D67"/>
    <mergeCell ref="A69:D69"/>
  </mergeCells>
  <phoneticPr fontId="0" type="noConversion"/>
  <pageMargins left="0.23622047244094491" right="0.23622047244094491" top="0.74803149606299213" bottom="0.74803149606299213" header="0.31496062992125984" footer="0.31496062992125984"/>
  <pageSetup paperSize="9" orientation="portrait" r:id="rId1"/>
  <headerFooter alignWithMargins="0"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Preekrooster 2025</vt:lpstr>
      <vt:lpstr>'Preekrooster 2025'!Afdrukbereik</vt:lpstr>
      <vt:lpstr>'Preekrooster 2025'!Afdruktitels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Bosman</dc:creator>
  <cp:lastModifiedBy>Hugo Albers</cp:lastModifiedBy>
  <cp:lastPrinted>2024-01-04T08:39:45Z</cp:lastPrinted>
  <dcterms:created xsi:type="dcterms:W3CDTF">2012-10-03T17:15:46Z</dcterms:created>
  <dcterms:modified xsi:type="dcterms:W3CDTF">2025-08-22T12:40:43Z</dcterms:modified>
</cp:coreProperties>
</file>